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ssmannr\Desktop\"/>
    </mc:Choice>
  </mc:AlternateContent>
  <xr:revisionPtr revIDLastSave="0" documentId="8_{DA15CF8B-C209-49CF-AB36-4EF1DF9C0D52}" xr6:coauthVersionLast="45" xr6:coauthVersionMax="45" xr10:uidLastSave="{00000000-0000-0000-0000-000000000000}"/>
  <bookViews>
    <workbookView xWindow="26910" yWindow="1980" windowWidth="18900" windowHeight="11055" xr2:uid="{C6CC49B6-29C6-4DEC-AEA8-F74AAE09252E}"/>
  </bookViews>
  <sheets>
    <sheet name="Planstell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1" l="1"/>
  <c r="C95" i="1"/>
  <c r="E94" i="1"/>
  <c r="E93" i="1"/>
  <c r="E92" i="1"/>
  <c r="E91" i="1"/>
  <c r="E90" i="1"/>
  <c r="E89" i="1"/>
  <c r="E88" i="1"/>
  <c r="E87" i="1"/>
  <c r="D84" i="1"/>
  <c r="C84" i="1"/>
  <c r="E83" i="1"/>
  <c r="E82" i="1"/>
  <c r="E81" i="1"/>
  <c r="E80" i="1"/>
  <c r="E79" i="1"/>
  <c r="E78" i="1"/>
  <c r="E77" i="1"/>
  <c r="E76" i="1"/>
  <c r="E75" i="1"/>
  <c r="D72" i="1"/>
  <c r="C72" i="1"/>
  <c r="E71" i="1"/>
  <c r="E70" i="1"/>
  <c r="E69" i="1"/>
  <c r="E68" i="1"/>
  <c r="E67" i="1"/>
  <c r="E66" i="1"/>
  <c r="E65" i="1"/>
  <c r="D62" i="1"/>
  <c r="C62" i="1"/>
  <c r="E61" i="1"/>
  <c r="E60" i="1"/>
  <c r="E59" i="1"/>
  <c r="E58" i="1"/>
  <c r="E57" i="1"/>
  <c r="E56" i="1"/>
  <c r="E55" i="1"/>
  <c r="E54" i="1"/>
  <c r="E52" i="1"/>
  <c r="D49" i="1"/>
  <c r="C49" i="1"/>
  <c r="E48" i="1"/>
  <c r="E47" i="1"/>
  <c r="E46" i="1"/>
  <c r="E45" i="1"/>
  <c r="E49" i="1" s="1"/>
  <c r="D42" i="1"/>
  <c r="C42" i="1"/>
  <c r="E41" i="1"/>
  <c r="E40" i="1"/>
  <c r="E39" i="1"/>
  <c r="E42" i="1" s="1"/>
  <c r="D36" i="1"/>
  <c r="C36" i="1"/>
  <c r="E35" i="1"/>
  <c r="E34" i="1"/>
  <c r="E33" i="1"/>
  <c r="E32" i="1"/>
  <c r="E36" i="1" s="1"/>
  <c r="D29" i="1"/>
  <c r="C29" i="1"/>
  <c r="C28" i="1"/>
  <c r="E28" i="1" s="1"/>
  <c r="E27" i="1"/>
  <c r="E26" i="1"/>
  <c r="E25" i="1"/>
  <c r="E29" i="1" s="1"/>
  <c r="D22" i="1"/>
  <c r="C22" i="1"/>
  <c r="E21" i="1"/>
  <c r="E20" i="1"/>
  <c r="E19" i="1"/>
  <c r="D16" i="1"/>
  <c r="C16" i="1"/>
  <c r="E15" i="1"/>
  <c r="E14" i="1"/>
  <c r="E13" i="1"/>
  <c r="E12" i="1"/>
  <c r="E11" i="1"/>
  <c r="D8" i="1"/>
  <c r="C8" i="1"/>
  <c r="E7" i="1"/>
  <c r="E6" i="1"/>
  <c r="E16" i="1" l="1"/>
  <c r="D97" i="1"/>
  <c r="E22" i="1"/>
  <c r="E8" i="1"/>
  <c r="E84" i="1"/>
  <c r="E72" i="1"/>
  <c r="E95" i="1"/>
  <c r="E62" i="1"/>
  <c r="C97" i="1"/>
  <c r="E97" i="1" s="1"/>
</calcChain>
</file>

<file path=xl/sharedStrings.xml><?xml version="1.0" encoding="utf-8"?>
<sst xmlns="http://schemas.openxmlformats.org/spreadsheetml/2006/main" count="98" uniqueCount="68">
  <si>
    <t>Verteilung der Planstellen auf Geschäftsbereiche (Stand: 31.12.2021)</t>
  </si>
  <si>
    <t xml:space="preserve"> </t>
  </si>
  <si>
    <t>Soll</t>
  </si>
  <si>
    <t>NB</t>
  </si>
  <si>
    <t>Ist</t>
  </si>
  <si>
    <t>Aufsichtsorgane</t>
  </si>
  <si>
    <t>Gremienbüro</t>
  </si>
  <si>
    <t>-</t>
  </si>
  <si>
    <t>Rundfkunk-Datenschutz</t>
  </si>
  <si>
    <t>Gesamt</t>
  </si>
  <si>
    <t>Intendanz</t>
  </si>
  <si>
    <t>Intendant*in/Stv. Intendant*in</t>
  </si>
  <si>
    <t>Gleichstellung und Diversity</t>
  </si>
  <si>
    <t>Intendanz u.Unternehmensentwicklung</t>
  </si>
  <si>
    <t>Revision</t>
  </si>
  <si>
    <t>Medienforschung</t>
  </si>
  <si>
    <t>Landesfunkhaus Hamburg</t>
  </si>
  <si>
    <t>Direktion</t>
  </si>
  <si>
    <t>Programmbereich FS</t>
  </si>
  <si>
    <t>Programmbereich HF</t>
  </si>
  <si>
    <t>Landesfunkhaus Niedersachsen</t>
  </si>
  <si>
    <t xml:space="preserve">Programmbereich FS </t>
  </si>
  <si>
    <t>Studios und Korrespondentenbüros</t>
  </si>
  <si>
    <t>Landesfunkhaus Schleswig-Holstein</t>
  </si>
  <si>
    <t>Studios</t>
  </si>
  <si>
    <t>Landesfunkhaus Mecklenburg-Vorpommern</t>
  </si>
  <si>
    <t>Programmbereich multimedial FS + HF</t>
  </si>
  <si>
    <t>Justitiariat</t>
  </si>
  <si>
    <t>Justitiar*in</t>
  </si>
  <si>
    <t>Rechtsabteilung</t>
  </si>
  <si>
    <t>Steuern und Versicherungen</t>
  </si>
  <si>
    <t>Lizenzen und Rechtemanagement</t>
  </si>
  <si>
    <t>Programmdirektion Hörfunk</t>
  </si>
  <si>
    <t xml:space="preserve">Direktion </t>
  </si>
  <si>
    <t>Zentrales Controlling und Personal</t>
  </si>
  <si>
    <t>PB Audio Strategie</t>
  </si>
  <si>
    <t>Crossmediale Chefredaktion</t>
  </si>
  <si>
    <t xml:space="preserve">Ausland, Auslandsstudios </t>
  </si>
  <si>
    <t>Hauptstadtstudio Berlin</t>
  </si>
  <si>
    <t>Programmbereich NDR 2</t>
  </si>
  <si>
    <t>Programmbereich NDR Kultur</t>
  </si>
  <si>
    <t>Orchester, Chor und Konzerte</t>
  </si>
  <si>
    <t>Programmbereich Online &amp; Multimedia</t>
  </si>
  <si>
    <t>Programmdirektion Fernsehen</t>
  </si>
  <si>
    <t>Zentrale Programmaufgaben</t>
  </si>
  <si>
    <t>PB NDR Fernsehen und Koordination</t>
  </si>
  <si>
    <t>PB Zeitgeschehen</t>
  </si>
  <si>
    <t>PB Fitkion &amp; Unterhaltung</t>
  </si>
  <si>
    <t>PB Kultur &amp; Dokumentation</t>
  </si>
  <si>
    <t>Crossmedialer GB Sport</t>
  </si>
  <si>
    <t>Produktionsdirektion</t>
  </si>
  <si>
    <t xml:space="preserve">Zentrale Aufgaben PD </t>
  </si>
  <si>
    <t>Arbeitssicherheit</t>
  </si>
  <si>
    <t>HA Produktionsplanung und -steuerung</t>
  </si>
  <si>
    <t>HA Produktion</t>
  </si>
  <si>
    <t>HA Informations-, Medien- und Verbreitungstechnik</t>
  </si>
  <si>
    <t>Produktion LFH MV</t>
  </si>
  <si>
    <t>Produktion LFH NDS</t>
  </si>
  <si>
    <t>Produktion LFH SH</t>
  </si>
  <si>
    <t>Verwaltungsdirektion</t>
  </si>
  <si>
    <t>Beitragsservice</t>
  </si>
  <si>
    <t>HA Finanzen</t>
  </si>
  <si>
    <t>HA Logistik und Gebäude</t>
  </si>
  <si>
    <t>HA Personal</t>
  </si>
  <si>
    <t>Verwaltung LFH MV</t>
  </si>
  <si>
    <t>Verwaltung LFH NDS</t>
  </si>
  <si>
    <t>Verwaltung LFH SH</t>
  </si>
  <si>
    <t>Planstellen am 31.12.2021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</si>
</sst>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>
    <font>
      <sz val="11"/>
      <color theme="1"/>
      <name val="NDRSans"/>
      <family val="2"/>
    </font>
    <font>
      <sz val="10"/>
      <name val="MS Sans Serif"/>
    </font>
    <font>
      <b/>
      <sz val="14"/>
      <name val="NDRSans"/>
    </font>
    <font>
      <sz val="11"/>
      <color theme="1"/>
      <name val="NDRSans"/>
    </font>
    <font>
      <sz val="11"/>
      <name val="NDRSans"/>
    </font>
    <font>
      <b/>
      <sz val="11"/>
      <name val="NDRSans"/>
    </font>
    <font>
      <b/>
      <sz val="11"/>
      <color theme="1"/>
      <name val="NDRSans"/>
    </font>
    <font>
      <sz val="11"/>
      <color rgb="FFFF0000"/>
      <name val="NDR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5" fillId="0" borderId="1" xfId="1" applyFont="1" applyBorder="1"/>
    <xf numFmtId="164" fontId="6" fillId="0" borderId="1" xfId="1" applyNumberFormat="1" applyFont="1" applyBorder="1"/>
    <xf numFmtId="164" fontId="5" fillId="0" borderId="1" xfId="1" applyNumberFormat="1" applyFont="1" applyBorder="1"/>
    <xf numFmtId="164" fontId="4" fillId="0" borderId="0" xfId="1" applyNumberFormat="1" applyFont="1"/>
    <xf numFmtId="164" fontId="3" fillId="0" borderId="0" xfId="1" quotePrefix="1" applyNumberFormat="1" applyFont="1" applyAlignment="1">
      <alignment horizontal="right"/>
    </xf>
    <xf numFmtId="0" fontId="4" fillId="0" borderId="0" xfId="1" applyFont="1" applyAlignment="1">
      <alignment wrapText="1"/>
    </xf>
    <xf numFmtId="165" fontId="3" fillId="0" borderId="0" xfId="1" quotePrefix="1" applyNumberFormat="1" applyFont="1" applyAlignment="1">
      <alignment horizontal="right"/>
    </xf>
    <xf numFmtId="164" fontId="7" fillId="0" borderId="0" xfId="1" applyNumberFormat="1" applyFont="1"/>
    <xf numFmtId="164" fontId="6" fillId="0" borderId="1" xfId="1" quotePrefix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3" fontId="5" fillId="0" borderId="0" xfId="1" applyNumberFormat="1" applyFont="1"/>
  </cellXfs>
  <cellStyles count="3">
    <cellStyle name="Prozent 4" xfId="2" xr:uid="{9AF68D72-E87A-461E-AFFA-E68B9F445D27}"/>
    <cellStyle name="Standard" xfId="0" builtinId="0"/>
    <cellStyle name="Standard 5" xfId="1" xr:uid="{954DD563-E7F6-4C1C-9A06-A426A0B44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4660-93E4-49FA-B91A-DEE9660A12B0}">
  <sheetPr>
    <pageSetUpPr fitToPage="1"/>
  </sheetPr>
  <dimension ref="B1:F111"/>
  <sheetViews>
    <sheetView tabSelected="1" zoomScaleNormal="100" zoomScaleSheetLayoutView="100" workbookViewId="0">
      <selection activeCell="B37" sqref="B37"/>
    </sheetView>
  </sheetViews>
  <sheetFormatPr baseColWidth="10" defaultColWidth="10.125" defaultRowHeight="14.25"/>
  <cols>
    <col min="1" max="1" width="2.75" style="3" customWidth="1"/>
    <col min="2" max="2" width="58.75" style="3" bestFit="1" customWidth="1"/>
    <col min="3" max="3" width="9.125" style="2" customWidth="1"/>
    <col min="4" max="5" width="10.125" style="3"/>
    <col min="6" max="6" width="7.75" style="3" customWidth="1"/>
    <col min="7" max="7" width="10.125" style="3"/>
    <col min="8" max="8" width="23.5" style="3" bestFit="1" customWidth="1"/>
    <col min="9" max="16384" width="10.125" style="3"/>
  </cols>
  <sheetData>
    <row r="1" spans="2:6" ht="20.25">
      <c r="B1" s="1" t="s">
        <v>0</v>
      </c>
    </row>
    <row r="2" spans="2:6" ht="11.25" customHeight="1">
      <c r="B2" s="4" t="s">
        <v>1</v>
      </c>
    </row>
    <row r="3" spans="2:6">
      <c r="B3" s="3" t="s">
        <v>1</v>
      </c>
      <c r="C3" s="3"/>
    </row>
    <row r="4" spans="2:6" ht="15.75">
      <c r="C4" s="5" t="s">
        <v>2</v>
      </c>
      <c r="D4" s="6" t="s">
        <v>3</v>
      </c>
      <c r="E4" s="6" t="s">
        <v>4</v>
      </c>
    </row>
    <row r="5" spans="2:6" ht="15.75">
      <c r="B5" s="4" t="s">
        <v>5</v>
      </c>
      <c r="D5" s="2"/>
    </row>
    <row r="6" spans="2:6">
      <c r="B6" s="3" t="s">
        <v>6</v>
      </c>
      <c r="C6" s="7">
        <v>5.5</v>
      </c>
      <c r="D6" s="8" t="s">
        <v>7</v>
      </c>
      <c r="E6" s="9">
        <f>IFERROR(C6-D6,C6)</f>
        <v>5.5</v>
      </c>
    </row>
    <row r="7" spans="2:6">
      <c r="B7" s="3" t="s">
        <v>8</v>
      </c>
      <c r="C7" s="7">
        <v>1.5</v>
      </c>
      <c r="D7" s="8" t="s">
        <v>7</v>
      </c>
      <c r="E7" s="9">
        <f>IFERROR(C7-D7,C7)</f>
        <v>1.5</v>
      </c>
    </row>
    <row r="8" spans="2:6" ht="16.5" thickBot="1">
      <c r="B8" s="10" t="s">
        <v>9</v>
      </c>
      <c r="C8" s="11">
        <f>SUM(C6:C7)</f>
        <v>7</v>
      </c>
      <c r="D8" s="11">
        <f>SUM(D6:D7)</f>
        <v>0</v>
      </c>
      <c r="E8" s="12">
        <f>SUM(E6:E7)</f>
        <v>7</v>
      </c>
    </row>
    <row r="9" spans="2:6">
      <c r="C9" s="7"/>
      <c r="D9" s="7"/>
      <c r="E9" s="13"/>
    </row>
    <row r="10" spans="2:6" ht="15.75">
      <c r="B10" s="4" t="s">
        <v>10</v>
      </c>
      <c r="C10" s="7"/>
      <c r="D10" s="7"/>
      <c r="E10" s="13"/>
    </row>
    <row r="11" spans="2:6">
      <c r="B11" s="3" t="s">
        <v>11</v>
      </c>
      <c r="C11" s="7">
        <v>4</v>
      </c>
      <c r="D11" s="14" t="s">
        <v>7</v>
      </c>
      <c r="E11" s="13">
        <f>IFERROR(C11-D11,C11)</f>
        <v>4</v>
      </c>
    </row>
    <row r="12" spans="2:6">
      <c r="B12" s="3" t="s">
        <v>12</v>
      </c>
      <c r="C12" s="7">
        <v>3.5</v>
      </c>
      <c r="D12" s="14" t="s">
        <v>7</v>
      </c>
      <c r="E12" s="13">
        <f t="shared" ref="E12:E15" si="0">IFERROR(C12-D12,C12)</f>
        <v>3.5</v>
      </c>
    </row>
    <row r="13" spans="2:6">
      <c r="B13" s="15" t="s">
        <v>13</v>
      </c>
      <c r="C13" s="7">
        <v>33</v>
      </c>
      <c r="D13" s="14" t="s">
        <v>7</v>
      </c>
      <c r="E13" s="13">
        <f t="shared" si="0"/>
        <v>33</v>
      </c>
    </row>
    <row r="14" spans="2:6">
      <c r="B14" s="3" t="s">
        <v>14</v>
      </c>
      <c r="C14" s="7">
        <v>8</v>
      </c>
      <c r="D14" s="14">
        <v>1</v>
      </c>
      <c r="E14" s="13">
        <f t="shared" si="0"/>
        <v>7</v>
      </c>
    </row>
    <row r="15" spans="2:6">
      <c r="B15" s="3" t="s">
        <v>15</v>
      </c>
      <c r="C15" s="7">
        <v>9.5</v>
      </c>
      <c r="D15" s="16">
        <v>1</v>
      </c>
      <c r="E15" s="13">
        <f t="shared" si="0"/>
        <v>8.5</v>
      </c>
    </row>
    <row r="16" spans="2:6" ht="16.5" thickBot="1">
      <c r="B16" s="10" t="s">
        <v>9</v>
      </c>
      <c r="C16" s="11">
        <f>SUM(C11:C15)</f>
        <v>58</v>
      </c>
      <c r="D16" s="11">
        <f>SUM(D11:D15)</f>
        <v>2</v>
      </c>
      <c r="E16" s="12">
        <f>SUM(E11:E15)</f>
        <v>56</v>
      </c>
      <c r="F16" s="13"/>
    </row>
    <row r="17" spans="2:5">
      <c r="B17" s="3" t="s">
        <v>1</v>
      </c>
      <c r="C17" s="7" t="s">
        <v>1</v>
      </c>
      <c r="D17" s="17"/>
      <c r="E17" s="13"/>
    </row>
    <row r="18" spans="2:5" ht="15.75">
      <c r="B18" s="4" t="s">
        <v>16</v>
      </c>
      <c r="C18" s="7" t="s">
        <v>1</v>
      </c>
      <c r="D18" s="17"/>
      <c r="E18" s="13"/>
    </row>
    <row r="19" spans="2:5">
      <c r="B19" s="3" t="s">
        <v>17</v>
      </c>
      <c r="C19" s="7">
        <v>14</v>
      </c>
      <c r="D19" s="14">
        <v>1</v>
      </c>
      <c r="E19" s="9">
        <f>IFERROR(C19-D19,C19)</f>
        <v>13</v>
      </c>
    </row>
    <row r="20" spans="2:5">
      <c r="B20" s="3" t="s">
        <v>18</v>
      </c>
      <c r="C20" s="7">
        <v>33.5</v>
      </c>
      <c r="D20" s="7">
        <v>2</v>
      </c>
      <c r="E20" s="9">
        <f t="shared" ref="E20:E21" si="1">IFERROR(C20-D20,C20)</f>
        <v>31.5</v>
      </c>
    </row>
    <row r="21" spans="2:5">
      <c r="B21" s="3" t="s">
        <v>19</v>
      </c>
      <c r="C21" s="7">
        <v>61</v>
      </c>
      <c r="D21" s="8">
        <v>6</v>
      </c>
      <c r="E21" s="9">
        <f t="shared" si="1"/>
        <v>55</v>
      </c>
    </row>
    <row r="22" spans="2:5" ht="16.5" thickBot="1">
      <c r="B22" s="10" t="s">
        <v>9</v>
      </c>
      <c r="C22" s="11">
        <f>SUM(C19:C21)</f>
        <v>108.5</v>
      </c>
      <c r="D22" s="11">
        <f>SUM(D19:D21)</f>
        <v>9</v>
      </c>
      <c r="E22" s="12">
        <f>SUM(E19:E21)</f>
        <v>99.5</v>
      </c>
    </row>
    <row r="23" spans="2:5">
      <c r="C23" s="3"/>
    </row>
    <row r="24" spans="2:5" ht="15.75">
      <c r="B24" s="4" t="s">
        <v>20</v>
      </c>
      <c r="C24" s="7"/>
      <c r="D24" s="17"/>
      <c r="E24" s="13"/>
    </row>
    <row r="25" spans="2:5">
      <c r="B25" s="3" t="s">
        <v>17</v>
      </c>
      <c r="C25" s="7">
        <v>9.5</v>
      </c>
      <c r="D25" s="8"/>
      <c r="E25" s="13">
        <f>IFERROR(C25-D25,C25)</f>
        <v>9.5</v>
      </c>
    </row>
    <row r="26" spans="2:5">
      <c r="B26" s="3" t="s">
        <v>21</v>
      </c>
      <c r="C26" s="7">
        <v>45.5</v>
      </c>
      <c r="D26" s="14">
        <v>3.5</v>
      </c>
      <c r="E26" s="13">
        <f t="shared" ref="E26:E28" si="2">IFERROR(C26-D26,C26)</f>
        <v>42</v>
      </c>
    </row>
    <row r="27" spans="2:5">
      <c r="B27" s="3" t="s">
        <v>19</v>
      </c>
      <c r="C27" s="7">
        <v>48</v>
      </c>
      <c r="D27" s="8"/>
      <c r="E27" s="13">
        <f t="shared" si="2"/>
        <v>48</v>
      </c>
    </row>
    <row r="28" spans="2:5">
      <c r="B28" s="3" t="s">
        <v>22</v>
      </c>
      <c r="C28" s="7">
        <f>32.5+1.5</f>
        <v>34</v>
      </c>
      <c r="D28" s="14">
        <v>3</v>
      </c>
      <c r="E28" s="13">
        <f t="shared" si="2"/>
        <v>31</v>
      </c>
    </row>
    <row r="29" spans="2:5" ht="16.5" thickBot="1">
      <c r="B29" s="10" t="s">
        <v>9</v>
      </c>
      <c r="C29" s="11">
        <f>SUM(C25:C28)</f>
        <v>137</v>
      </c>
      <c r="D29" s="11">
        <f>SUM(D25:D28)</f>
        <v>6.5</v>
      </c>
      <c r="E29" s="12">
        <f>SUM(E25:E28)</f>
        <v>130.5</v>
      </c>
    </row>
    <row r="30" spans="2:5">
      <c r="C30" s="3"/>
    </row>
    <row r="31" spans="2:5" ht="15.75">
      <c r="B31" s="4" t="s">
        <v>23</v>
      </c>
      <c r="C31" s="7"/>
      <c r="D31" s="17"/>
      <c r="E31" s="13"/>
    </row>
    <row r="32" spans="2:5">
      <c r="B32" s="3" t="s">
        <v>17</v>
      </c>
      <c r="C32" s="7">
        <v>8</v>
      </c>
      <c r="D32" s="8" t="s">
        <v>7</v>
      </c>
      <c r="E32" s="13">
        <f>IFERROR(C32-D32,C32)</f>
        <v>8</v>
      </c>
    </row>
    <row r="33" spans="2:5">
      <c r="B33" s="3" t="s">
        <v>18</v>
      </c>
      <c r="C33" s="7">
        <v>39</v>
      </c>
      <c r="D33" s="14">
        <v>3.5</v>
      </c>
      <c r="E33" s="13">
        <f t="shared" ref="E33:E35" si="3">IFERROR(C33-D33,C33)</f>
        <v>35.5</v>
      </c>
    </row>
    <row r="34" spans="2:5">
      <c r="B34" s="3" t="s">
        <v>19</v>
      </c>
      <c r="C34" s="7">
        <v>53</v>
      </c>
      <c r="D34" s="14">
        <v>1.5</v>
      </c>
      <c r="E34" s="13">
        <f t="shared" si="3"/>
        <v>51.5</v>
      </c>
    </row>
    <row r="35" spans="2:5">
      <c r="B35" s="3" t="s">
        <v>24</v>
      </c>
      <c r="C35" s="7">
        <v>9</v>
      </c>
      <c r="D35" s="14" t="s">
        <v>7</v>
      </c>
      <c r="E35" s="13">
        <f t="shared" si="3"/>
        <v>9</v>
      </c>
    </row>
    <row r="36" spans="2:5" ht="16.5" thickBot="1">
      <c r="B36" s="10" t="s">
        <v>9</v>
      </c>
      <c r="C36" s="11">
        <f>SUM(C32:C35)</f>
        <v>109</v>
      </c>
      <c r="D36" s="11">
        <f>SUM(D32:D35)</f>
        <v>5</v>
      </c>
      <c r="E36" s="12">
        <f>SUM(E32:E35)</f>
        <v>104</v>
      </c>
    </row>
    <row r="37" spans="2:5">
      <c r="C37" s="3"/>
    </row>
    <row r="38" spans="2:5" ht="15.75">
      <c r="B38" s="4" t="s">
        <v>25</v>
      </c>
      <c r="C38" s="7"/>
      <c r="D38" s="17"/>
      <c r="E38" s="13"/>
    </row>
    <row r="39" spans="2:5">
      <c r="B39" s="3" t="s">
        <v>17</v>
      </c>
      <c r="C39" s="7">
        <v>8</v>
      </c>
      <c r="D39" s="8"/>
      <c r="E39" s="13">
        <f>IFERROR(C39-D39,C39)</f>
        <v>8</v>
      </c>
    </row>
    <row r="40" spans="2:5">
      <c r="B40" s="3" t="s">
        <v>24</v>
      </c>
      <c r="C40" s="7">
        <v>23</v>
      </c>
      <c r="D40" s="14">
        <v>1</v>
      </c>
      <c r="E40" s="13">
        <f t="shared" ref="E40:E41" si="4">IFERROR(C40-D40,C40)</f>
        <v>22</v>
      </c>
    </row>
    <row r="41" spans="2:5">
      <c r="B41" s="3" t="s">
        <v>26</v>
      </c>
      <c r="C41" s="7">
        <v>78.5</v>
      </c>
      <c r="D41" s="14">
        <v>3</v>
      </c>
      <c r="E41" s="13">
        <f t="shared" si="4"/>
        <v>75.5</v>
      </c>
    </row>
    <row r="42" spans="2:5" ht="16.5" thickBot="1">
      <c r="B42" s="10" t="s">
        <v>9</v>
      </c>
      <c r="C42" s="11">
        <f>SUM(C39:C41)</f>
        <v>109.5</v>
      </c>
      <c r="D42" s="11">
        <f>SUM(D39:D41)</f>
        <v>4</v>
      </c>
      <c r="E42" s="12">
        <f>SUM(E39:E41)</f>
        <v>105.5</v>
      </c>
    </row>
    <row r="43" spans="2:5">
      <c r="C43" s="7"/>
      <c r="D43" s="17"/>
      <c r="E43" s="13"/>
    </row>
    <row r="44" spans="2:5" ht="15.75">
      <c r="B44" s="4" t="s">
        <v>27</v>
      </c>
      <c r="C44" s="7"/>
      <c r="D44" s="17"/>
      <c r="E44" s="13"/>
    </row>
    <row r="45" spans="2:5">
      <c r="B45" s="3" t="s">
        <v>28</v>
      </c>
      <c r="C45" s="7">
        <v>2</v>
      </c>
      <c r="D45" s="14"/>
      <c r="E45" s="13">
        <f>IFERROR(C45-D45,C45)</f>
        <v>2</v>
      </c>
    </row>
    <row r="46" spans="2:5">
      <c r="B46" s="3" t="s">
        <v>29</v>
      </c>
      <c r="C46" s="7">
        <v>15</v>
      </c>
      <c r="D46" s="8"/>
      <c r="E46" s="13">
        <f t="shared" ref="E46:E48" si="5">IFERROR(C46-D46,C46)</f>
        <v>15</v>
      </c>
    </row>
    <row r="47" spans="2:5">
      <c r="B47" s="3" t="s">
        <v>30</v>
      </c>
      <c r="C47" s="7">
        <v>3</v>
      </c>
      <c r="D47" s="8"/>
      <c r="E47" s="13">
        <f t="shared" si="5"/>
        <v>3</v>
      </c>
    </row>
    <row r="48" spans="2:5">
      <c r="B48" s="3" t="s">
        <v>31</v>
      </c>
      <c r="C48" s="7">
        <v>35</v>
      </c>
      <c r="D48" s="14">
        <v>2.5</v>
      </c>
      <c r="E48" s="13">
        <f t="shared" si="5"/>
        <v>32.5</v>
      </c>
    </row>
    <row r="49" spans="2:5" ht="16.5" thickBot="1">
      <c r="B49" s="10" t="s">
        <v>9</v>
      </c>
      <c r="C49" s="11">
        <f>SUM(C45:C48)</f>
        <v>55</v>
      </c>
      <c r="D49" s="18">
        <f>SUM(D45:D48)</f>
        <v>2.5</v>
      </c>
      <c r="E49" s="19">
        <f>SUM(E45:E48)</f>
        <v>52.5</v>
      </c>
    </row>
    <row r="50" spans="2:5">
      <c r="C50" s="3"/>
    </row>
    <row r="51" spans="2:5" ht="15.75">
      <c r="B51" s="4" t="s">
        <v>32</v>
      </c>
      <c r="C51" s="7"/>
      <c r="D51" s="17"/>
      <c r="E51" s="13"/>
    </row>
    <row r="52" spans="2:5">
      <c r="B52" s="3" t="s">
        <v>33</v>
      </c>
      <c r="C52" s="7">
        <v>5.5</v>
      </c>
      <c r="D52" s="14"/>
      <c r="E52" s="13">
        <f>IFERROR(C52-D52,C52)</f>
        <v>5.5</v>
      </c>
    </row>
    <row r="53" spans="2:5">
      <c r="B53" s="3" t="s">
        <v>34</v>
      </c>
      <c r="C53" s="7">
        <v>2.5</v>
      </c>
      <c r="D53" s="14"/>
      <c r="E53" s="13"/>
    </row>
    <row r="54" spans="2:5">
      <c r="B54" s="3" t="s">
        <v>35</v>
      </c>
      <c r="C54" s="7">
        <v>47.5</v>
      </c>
      <c r="D54" s="7">
        <v>7</v>
      </c>
      <c r="E54" s="13">
        <f t="shared" ref="E54:E61" si="6">IFERROR(C54-D54,C54)</f>
        <v>40.5</v>
      </c>
    </row>
    <row r="55" spans="2:5">
      <c r="B55" s="3" t="s">
        <v>36</v>
      </c>
      <c r="C55" s="7">
        <v>136.5</v>
      </c>
      <c r="D55" s="8">
        <v>2.5</v>
      </c>
      <c r="E55" s="13">
        <f t="shared" si="6"/>
        <v>134</v>
      </c>
    </row>
    <row r="56" spans="2:5">
      <c r="B56" s="3" t="s">
        <v>37</v>
      </c>
      <c r="C56" s="7">
        <v>28</v>
      </c>
      <c r="D56" s="14">
        <v>2</v>
      </c>
      <c r="E56" s="13">
        <f t="shared" si="6"/>
        <v>26</v>
      </c>
    </row>
    <row r="57" spans="2:5">
      <c r="B57" s="3" t="s">
        <v>38</v>
      </c>
      <c r="C57" s="7">
        <v>10</v>
      </c>
      <c r="D57" s="14"/>
      <c r="E57" s="13">
        <f t="shared" si="6"/>
        <v>10</v>
      </c>
    </row>
    <row r="58" spans="2:5">
      <c r="B58" s="3" t="s">
        <v>39</v>
      </c>
      <c r="C58" s="7">
        <v>29.5</v>
      </c>
      <c r="D58" s="14">
        <v>1</v>
      </c>
      <c r="E58" s="13">
        <f t="shared" si="6"/>
        <v>28.5</v>
      </c>
    </row>
    <row r="59" spans="2:5">
      <c r="B59" s="3" t="s">
        <v>40</v>
      </c>
      <c r="C59" s="7">
        <v>69</v>
      </c>
      <c r="D59" s="14">
        <v>2</v>
      </c>
      <c r="E59" s="13">
        <f t="shared" si="6"/>
        <v>67</v>
      </c>
    </row>
    <row r="60" spans="2:5">
      <c r="B60" s="3" t="s">
        <v>41</v>
      </c>
      <c r="C60" s="7">
        <v>284</v>
      </c>
      <c r="D60" s="14">
        <v>28</v>
      </c>
      <c r="E60" s="13">
        <f t="shared" si="6"/>
        <v>256</v>
      </c>
    </row>
    <row r="61" spans="2:5">
      <c r="B61" s="3" t="s">
        <v>42</v>
      </c>
      <c r="C61" s="7">
        <v>36.5</v>
      </c>
      <c r="D61" s="14">
        <v>1</v>
      </c>
      <c r="E61" s="13">
        <f t="shared" si="6"/>
        <v>35.5</v>
      </c>
    </row>
    <row r="62" spans="2:5" ht="16.5" thickBot="1">
      <c r="B62" s="10" t="s">
        <v>9</v>
      </c>
      <c r="C62" s="11">
        <f>SUM(C52:C61)</f>
        <v>649</v>
      </c>
      <c r="D62" s="11">
        <f>SUM(D52:D61)</f>
        <v>43.5</v>
      </c>
      <c r="E62" s="12">
        <f>SUM(E52:E57)</f>
        <v>216</v>
      </c>
    </row>
    <row r="63" spans="2:5">
      <c r="C63" s="3"/>
    </row>
    <row r="64" spans="2:5" ht="15.75">
      <c r="B64" s="4" t="s">
        <v>43</v>
      </c>
      <c r="C64" s="7"/>
      <c r="D64" s="7"/>
      <c r="E64" s="13"/>
    </row>
    <row r="65" spans="2:5">
      <c r="B65" s="3" t="s">
        <v>17</v>
      </c>
      <c r="C65" s="7">
        <v>7.5</v>
      </c>
      <c r="D65" s="8">
        <v>4.5</v>
      </c>
      <c r="E65" s="13">
        <f>IFERROR(C65-D65,C65)</f>
        <v>3</v>
      </c>
    </row>
    <row r="66" spans="2:5">
      <c r="B66" s="3" t="s">
        <v>44</v>
      </c>
      <c r="C66" s="7">
        <v>27.5</v>
      </c>
      <c r="D66" s="8"/>
      <c r="E66" s="13">
        <f t="shared" ref="E66:E70" si="7">IFERROR(C66-D66,C66)</f>
        <v>27.5</v>
      </c>
    </row>
    <row r="67" spans="2:5">
      <c r="B67" s="3" t="s">
        <v>45</v>
      </c>
      <c r="C67" s="7">
        <v>29.5</v>
      </c>
      <c r="D67" s="14"/>
      <c r="E67" s="13">
        <f t="shared" si="7"/>
        <v>29.5</v>
      </c>
    </row>
    <row r="68" spans="2:5">
      <c r="B68" s="3" t="s">
        <v>46</v>
      </c>
      <c r="C68" s="7">
        <v>71.5</v>
      </c>
      <c r="D68" s="7">
        <v>1</v>
      </c>
      <c r="E68" s="13">
        <f t="shared" si="7"/>
        <v>70.5</v>
      </c>
    </row>
    <row r="69" spans="2:5">
      <c r="B69" s="3" t="s">
        <v>47</v>
      </c>
      <c r="C69" s="7">
        <v>32</v>
      </c>
      <c r="D69" s="8">
        <v>1</v>
      </c>
      <c r="E69" s="13">
        <f t="shared" si="7"/>
        <v>31</v>
      </c>
    </row>
    <row r="70" spans="2:5">
      <c r="B70" s="3" t="s">
        <v>48</v>
      </c>
      <c r="C70" s="7">
        <v>55</v>
      </c>
      <c r="D70" s="8">
        <v>3</v>
      </c>
      <c r="E70" s="13">
        <f t="shared" si="7"/>
        <v>52</v>
      </c>
    </row>
    <row r="71" spans="2:5">
      <c r="B71" s="3" t="s">
        <v>49</v>
      </c>
      <c r="C71" s="7">
        <v>29.5</v>
      </c>
      <c r="D71" s="14"/>
      <c r="E71" s="13">
        <f>IFERROR(C71-D71,C71)</f>
        <v>29.5</v>
      </c>
    </row>
    <row r="72" spans="2:5" ht="16.5" thickBot="1">
      <c r="B72" s="10" t="s">
        <v>9</v>
      </c>
      <c r="C72" s="11">
        <f>SUM(C65:C71)</f>
        <v>252.5</v>
      </c>
      <c r="D72" s="11">
        <f t="shared" ref="D72:E72" si="8">SUM(D65:D71)</f>
        <v>9.5</v>
      </c>
      <c r="E72" s="11">
        <f t="shared" si="8"/>
        <v>243</v>
      </c>
    </row>
    <row r="73" spans="2:5">
      <c r="C73" s="3"/>
    </row>
    <row r="74" spans="2:5" ht="15.75">
      <c r="B74" s="4" t="s">
        <v>50</v>
      </c>
      <c r="C74" s="7"/>
      <c r="D74" s="17"/>
      <c r="E74" s="13"/>
    </row>
    <row r="75" spans="2:5">
      <c r="B75" s="3" t="s">
        <v>17</v>
      </c>
      <c r="C75" s="7">
        <v>6</v>
      </c>
      <c r="D75" s="14"/>
      <c r="E75" s="13">
        <f>IFERROR(C75-D75,C75)</f>
        <v>6</v>
      </c>
    </row>
    <row r="76" spans="2:5">
      <c r="B76" s="3" t="s">
        <v>51</v>
      </c>
      <c r="C76" s="7">
        <v>19</v>
      </c>
      <c r="D76" s="14"/>
      <c r="E76" s="13">
        <f t="shared" ref="E76:E83" si="9">IFERROR(C76-D76,C76)</f>
        <v>19</v>
      </c>
    </row>
    <row r="77" spans="2:5">
      <c r="B77" s="3" t="s">
        <v>52</v>
      </c>
      <c r="C77" s="7">
        <v>3</v>
      </c>
      <c r="D77" s="8"/>
      <c r="E77" s="13">
        <f t="shared" si="9"/>
        <v>3</v>
      </c>
    </row>
    <row r="78" spans="2:5">
      <c r="B78" s="3" t="s">
        <v>53</v>
      </c>
      <c r="C78" s="7">
        <v>175.5</v>
      </c>
      <c r="D78" s="14">
        <v>6</v>
      </c>
      <c r="E78" s="13">
        <f t="shared" si="9"/>
        <v>169.5</v>
      </c>
    </row>
    <row r="79" spans="2:5">
      <c r="B79" s="3" t="s">
        <v>54</v>
      </c>
      <c r="C79" s="7">
        <v>480</v>
      </c>
      <c r="D79" s="8">
        <v>31.5</v>
      </c>
      <c r="E79" s="13">
        <f t="shared" si="9"/>
        <v>448.5</v>
      </c>
    </row>
    <row r="80" spans="2:5">
      <c r="B80" s="3" t="s">
        <v>55</v>
      </c>
      <c r="C80" s="7">
        <v>254</v>
      </c>
      <c r="D80" s="8">
        <v>11.5</v>
      </c>
      <c r="E80" s="13">
        <f t="shared" si="9"/>
        <v>242.5</v>
      </c>
    </row>
    <row r="81" spans="2:5">
      <c r="B81" s="3" t="s">
        <v>56</v>
      </c>
      <c r="C81" s="7">
        <v>115.5</v>
      </c>
      <c r="D81" s="14">
        <v>2.5</v>
      </c>
      <c r="E81" s="13">
        <f t="shared" si="9"/>
        <v>113</v>
      </c>
    </row>
    <row r="82" spans="2:5">
      <c r="B82" s="3" t="s">
        <v>57</v>
      </c>
      <c r="C82" s="7">
        <v>172.5</v>
      </c>
      <c r="D82" s="7">
        <v>6.5</v>
      </c>
      <c r="E82" s="13">
        <f t="shared" si="9"/>
        <v>166</v>
      </c>
    </row>
    <row r="83" spans="2:5">
      <c r="B83" s="3" t="s">
        <v>58</v>
      </c>
      <c r="C83" s="7">
        <v>125</v>
      </c>
      <c r="D83" s="14">
        <v>13</v>
      </c>
      <c r="E83" s="13">
        <f t="shared" si="9"/>
        <v>112</v>
      </c>
    </row>
    <row r="84" spans="2:5" ht="16.5" thickBot="1">
      <c r="B84" s="10" t="s">
        <v>9</v>
      </c>
      <c r="C84" s="11">
        <f>SUM(C75:C83)</f>
        <v>1350.5</v>
      </c>
      <c r="D84" s="11">
        <f>SUM(D75:D83)</f>
        <v>71</v>
      </c>
      <c r="E84" s="12">
        <f>SUM(E75:E83)</f>
        <v>1279.5</v>
      </c>
    </row>
    <row r="85" spans="2:5">
      <c r="C85" s="3"/>
    </row>
    <row r="86" spans="2:5" ht="15.75">
      <c r="B86" s="4" t="s">
        <v>59</v>
      </c>
      <c r="C86" s="7"/>
      <c r="D86" s="17"/>
      <c r="E86" s="13"/>
    </row>
    <row r="87" spans="2:5">
      <c r="B87" s="3" t="s">
        <v>17</v>
      </c>
      <c r="C87" s="7">
        <v>5.5</v>
      </c>
      <c r="D87" s="14"/>
      <c r="E87" s="13">
        <f>IFERROR(C87-D87,C87)</f>
        <v>5.5</v>
      </c>
    </row>
    <row r="88" spans="2:5">
      <c r="B88" s="3" t="s">
        <v>60</v>
      </c>
      <c r="C88" s="7">
        <v>25.5</v>
      </c>
      <c r="D88" s="8">
        <v>3</v>
      </c>
      <c r="E88" s="13">
        <f t="shared" ref="E88:E94" si="10">IFERROR(C88-D88,C88)</f>
        <v>22.5</v>
      </c>
    </row>
    <row r="89" spans="2:5">
      <c r="B89" s="3" t="s">
        <v>61</v>
      </c>
      <c r="C89" s="7">
        <v>51.5</v>
      </c>
      <c r="D89" s="14">
        <v>2</v>
      </c>
      <c r="E89" s="13">
        <f t="shared" si="10"/>
        <v>49.5</v>
      </c>
    </row>
    <row r="90" spans="2:5">
      <c r="B90" s="3" t="s">
        <v>62</v>
      </c>
      <c r="C90" s="7">
        <v>211</v>
      </c>
      <c r="D90" s="8">
        <v>13.5</v>
      </c>
      <c r="E90" s="13">
        <f t="shared" si="10"/>
        <v>197.5</v>
      </c>
    </row>
    <row r="91" spans="2:5">
      <c r="B91" s="3" t="s">
        <v>63</v>
      </c>
      <c r="C91" s="7">
        <v>91</v>
      </c>
      <c r="D91" s="8">
        <v>1</v>
      </c>
      <c r="E91" s="13">
        <f t="shared" si="10"/>
        <v>90</v>
      </c>
    </row>
    <row r="92" spans="2:5">
      <c r="B92" s="3" t="s">
        <v>64</v>
      </c>
      <c r="C92" s="7">
        <v>29.5</v>
      </c>
      <c r="D92" s="14">
        <v>3</v>
      </c>
      <c r="E92" s="13">
        <f t="shared" si="10"/>
        <v>26.5</v>
      </c>
    </row>
    <row r="93" spans="2:5">
      <c r="B93" s="3" t="s">
        <v>65</v>
      </c>
      <c r="C93" s="7">
        <v>51.5</v>
      </c>
      <c r="D93" s="8">
        <v>5</v>
      </c>
      <c r="E93" s="13">
        <f t="shared" si="10"/>
        <v>46.5</v>
      </c>
    </row>
    <row r="94" spans="2:5">
      <c r="B94" s="3" t="s">
        <v>66</v>
      </c>
      <c r="C94" s="7">
        <v>24</v>
      </c>
      <c r="D94" s="14">
        <v>1</v>
      </c>
      <c r="E94" s="13">
        <f t="shared" si="10"/>
        <v>23</v>
      </c>
    </row>
    <row r="95" spans="2:5" ht="16.5" thickBot="1">
      <c r="B95" s="10" t="s">
        <v>9</v>
      </c>
      <c r="C95" s="11">
        <f>SUM(C87:C94)</f>
        <v>489.5</v>
      </c>
      <c r="D95" s="11">
        <f>SUM(D87:D94)</f>
        <v>28.5</v>
      </c>
      <c r="E95" s="12">
        <f>SUM(E87:E94)</f>
        <v>461</v>
      </c>
    </row>
    <row r="96" spans="2:5">
      <c r="C96" s="3"/>
    </row>
    <row r="97" spans="2:6" ht="16.5" thickBot="1">
      <c r="B97" s="10" t="s">
        <v>67</v>
      </c>
      <c r="C97" s="11">
        <f>SUM(C8,C16,C36,C22,C42,C29,C62,C72,C95,C49,C84)</f>
        <v>3325.5</v>
      </c>
      <c r="D97" s="11">
        <f>D8+D16+D36+D22+D42+D29+D62+D72+D95+D49+D84</f>
        <v>181.5</v>
      </c>
      <c r="E97" s="12">
        <f>C97-D97</f>
        <v>3144</v>
      </c>
    </row>
    <row r="98" spans="2:6">
      <c r="C98" s="3"/>
    </row>
    <row r="99" spans="2:6">
      <c r="C99" s="3"/>
    </row>
    <row r="100" spans="2:6">
      <c r="C100" s="3"/>
    </row>
    <row r="101" spans="2:6">
      <c r="C101" s="3"/>
    </row>
    <row r="102" spans="2:6">
      <c r="C102" s="3"/>
    </row>
    <row r="103" spans="2:6">
      <c r="C103" s="3"/>
    </row>
    <row r="104" spans="2:6">
      <c r="C104" s="3"/>
      <c r="F104" s="13"/>
    </row>
    <row r="106" spans="2:6">
      <c r="C106" s="7"/>
      <c r="D106" s="13"/>
      <c r="E106" s="13"/>
    </row>
    <row r="109" spans="2:6" ht="15.75">
      <c r="E109" s="20"/>
    </row>
    <row r="110" spans="2:6">
      <c r="C110" s="3"/>
    </row>
    <row r="111" spans="2:6">
      <c r="C111" s="3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35" orientation="landscape" r:id="rId1"/>
  <headerFooter>
    <oddHeader>&amp;LMIP 2021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Planstellen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Mahlke, Katja</dc:creator>
  <cp:lastModifiedBy>Plessmann, Ralf</cp:lastModifiedBy>
  <cp:lastPrinted>2022-03-25T14:11:23Z</cp:lastPrinted>
  <dcterms:created xsi:type="dcterms:W3CDTF">2022-02-22T12:38:01Z</dcterms:created>
  <dcterms:modified xsi:type="dcterms:W3CDTF">2022-03-25T14:19:18Z</dcterms:modified>
</cp:coreProperties>
</file>